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AS Y ACUERDOS\OTROS\"/>
    </mc:Choice>
  </mc:AlternateContent>
  <xr:revisionPtr revIDLastSave="0" documentId="13_ncr:1_{9A29C5A0-1742-4DA4-9704-4568B6A321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 Memoria" sheetId="4" r:id="rId1"/>
    <sheet name="Hoj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3" l="1"/>
  <c r="D33" i="3"/>
  <c r="E33" i="3"/>
  <c r="F33" i="3"/>
  <c r="G33" i="3"/>
  <c r="H33" i="3"/>
  <c r="I33" i="3"/>
  <c r="J33" i="3"/>
  <c r="K33" i="3"/>
  <c r="L33" i="3"/>
  <c r="B33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K32" i="3" s="1"/>
  <c r="J30" i="3"/>
  <c r="J32" i="3" s="1"/>
  <c r="I30" i="3"/>
  <c r="I32" i="3" s="1"/>
  <c r="H30" i="3"/>
  <c r="H32" i="3" s="1"/>
  <c r="G30" i="3"/>
  <c r="F30" i="3"/>
  <c r="F32" i="3" s="1"/>
  <c r="E30" i="3"/>
  <c r="D30" i="3"/>
  <c r="C30" i="3"/>
  <c r="B30" i="3"/>
  <c r="N28" i="3"/>
  <c r="P28" i="3" s="1"/>
  <c r="M28" i="3"/>
  <c r="O28" i="3" s="1"/>
  <c r="N27" i="3"/>
  <c r="P27" i="3" s="1"/>
  <c r="M27" i="3"/>
  <c r="O27" i="3" s="1"/>
  <c r="N26" i="3"/>
  <c r="P26" i="3" s="1"/>
  <c r="M26" i="3"/>
  <c r="O26" i="3" s="1"/>
  <c r="N25" i="3"/>
  <c r="P25" i="3" s="1"/>
  <c r="M25" i="3"/>
  <c r="O25" i="3" s="1"/>
  <c r="N24" i="3"/>
  <c r="P24" i="3" s="1"/>
  <c r="M24" i="3"/>
  <c r="O24" i="3" s="1"/>
  <c r="N23" i="3"/>
  <c r="P23" i="3" s="1"/>
  <c r="M23" i="3"/>
  <c r="O23" i="3" s="1"/>
  <c r="N22" i="3"/>
  <c r="P22" i="3" s="1"/>
  <c r="M22" i="3"/>
  <c r="O22" i="3" s="1"/>
  <c r="N21" i="3"/>
  <c r="P21" i="3" s="1"/>
  <c r="M21" i="3"/>
  <c r="O21" i="3" s="1"/>
  <c r="N20" i="3"/>
  <c r="P20" i="3" s="1"/>
  <c r="M20" i="3"/>
  <c r="O20" i="3" s="1"/>
  <c r="N19" i="3"/>
  <c r="P19" i="3" s="1"/>
  <c r="M19" i="3"/>
  <c r="O19" i="3" s="1"/>
  <c r="N18" i="3"/>
  <c r="P18" i="3" s="1"/>
  <c r="M18" i="3"/>
  <c r="O18" i="3" s="1"/>
  <c r="N17" i="3"/>
  <c r="P17" i="3" s="1"/>
  <c r="M17" i="3"/>
  <c r="O17" i="3" s="1"/>
  <c r="N16" i="3"/>
  <c r="P16" i="3" s="1"/>
  <c r="M16" i="3"/>
  <c r="O16" i="3" s="1"/>
  <c r="N15" i="3"/>
  <c r="P15" i="3" s="1"/>
  <c r="M15" i="3"/>
  <c r="O15" i="3" s="1"/>
  <c r="N14" i="3"/>
  <c r="P14" i="3" s="1"/>
  <c r="M14" i="3"/>
  <c r="O14" i="3" s="1"/>
  <c r="N13" i="3"/>
  <c r="P13" i="3" s="1"/>
  <c r="M13" i="3"/>
  <c r="O13" i="3" s="1"/>
  <c r="N12" i="3"/>
  <c r="P12" i="3" s="1"/>
  <c r="M12" i="3"/>
  <c r="O12" i="3" s="1"/>
  <c r="N11" i="3"/>
  <c r="P11" i="3" s="1"/>
  <c r="M11" i="3"/>
  <c r="O11" i="3" s="1"/>
  <c r="N10" i="3"/>
  <c r="P10" i="3" s="1"/>
  <c r="M10" i="3"/>
  <c r="O10" i="3" s="1"/>
  <c r="N9" i="3"/>
  <c r="P9" i="3" s="1"/>
  <c r="M9" i="3"/>
  <c r="O9" i="3" s="1"/>
  <c r="N8" i="3"/>
  <c r="P8" i="3" s="1"/>
  <c r="M8" i="3"/>
  <c r="O8" i="3" s="1"/>
  <c r="N7" i="3"/>
  <c r="P7" i="3" s="1"/>
  <c r="M7" i="3"/>
  <c r="O7" i="3" s="1"/>
  <c r="N6" i="3"/>
  <c r="P6" i="3" s="1"/>
  <c r="M6" i="3"/>
  <c r="O6" i="3" s="1"/>
  <c r="N5" i="3"/>
  <c r="P5" i="3" s="1"/>
  <c r="M5" i="3"/>
  <c r="O5" i="3" s="1"/>
  <c r="N4" i="3"/>
  <c r="P4" i="3" s="1"/>
  <c r="M4" i="3"/>
  <c r="O4" i="3" s="1"/>
  <c r="E32" i="3" l="1"/>
  <c r="G32" i="3"/>
  <c r="B32" i="3"/>
  <c r="C32" i="3"/>
  <c r="L32" i="3"/>
  <c r="D32" i="3"/>
</calcChain>
</file>

<file path=xl/sharedStrings.xml><?xml version="1.0" encoding="utf-8"?>
<sst xmlns="http://schemas.openxmlformats.org/spreadsheetml/2006/main" count="363" uniqueCount="74">
  <si>
    <t>Total 'SI'</t>
  </si>
  <si>
    <t>Total 'NO'</t>
  </si>
  <si>
    <t>TOTAL</t>
  </si>
  <si>
    <t>Presidente</t>
  </si>
  <si>
    <t>Rector</t>
  </si>
  <si>
    <t>Gerente</t>
  </si>
  <si>
    <t>Profesor</t>
  </si>
  <si>
    <t>PAS</t>
  </si>
  <si>
    <t>M.A.R.</t>
  </si>
  <si>
    <t>A.R.</t>
  </si>
  <si>
    <t>OO.SS.-UGT</t>
  </si>
  <si>
    <t>OO.SS.-CCOO</t>
  </si>
  <si>
    <t>OO.EE.</t>
  </si>
  <si>
    <t>Municipios</t>
  </si>
  <si>
    <t>C.G.C.A.</t>
  </si>
  <si>
    <t>Secretario</t>
  </si>
  <si>
    <t>C. Comercio</t>
  </si>
  <si>
    <t>Sec. General</t>
  </si>
  <si>
    <t>Estudiante</t>
  </si>
  <si>
    <t>Control de Asistencia a Plenos del Consejo Social. Ejercicio 2022.</t>
  </si>
  <si>
    <t>VC</t>
  </si>
  <si>
    <t>SI</t>
  </si>
  <si>
    <t>NO</t>
  </si>
  <si>
    <t>Secretaria</t>
  </si>
  <si>
    <t>NP</t>
  </si>
  <si>
    <t>Nº PLENOS</t>
  </si>
  <si>
    <t>%</t>
  </si>
  <si>
    <t>100</t>
  </si>
  <si>
    <t>Tres miembros natos
(Rector, Secretario General
y Gerente)</t>
  </si>
  <si>
    <t>Tres miembros elegidos
por el Consejo de Gobierno
(PDI, estudiantes y PAS)</t>
  </si>
  <si>
    <t>Sustituido</t>
  </si>
  <si>
    <t>Cuatro miembros designados
por la Asamblea Regional
(dos entre sus miembros y
dos entre personalidades)</t>
  </si>
  <si>
    <t>Uno por Cámaras de Comercio</t>
  </si>
  <si>
    <t>Uno por los Municipios</t>
  </si>
  <si>
    <t>11/11</t>
  </si>
  <si>
    <t>Tres miembros designados
por la CARM (includo Presidente)</t>
  </si>
  <si>
    <t>Asiste</t>
  </si>
  <si>
    <t>Ausente</t>
  </si>
  <si>
    <t>11 SESIONES DEL PLENO</t>
  </si>
  <si>
    <t>10/11</t>
  </si>
  <si>
    <t>90,9</t>
  </si>
  <si>
    <t>7/8</t>
  </si>
  <si>
    <t>3/3</t>
  </si>
  <si>
    <t>87,5</t>
  </si>
  <si>
    <t>7/11</t>
  </si>
  <si>
    <t>63,6</t>
  </si>
  <si>
    <t>1/3</t>
  </si>
  <si>
    <t>33,3</t>
  </si>
  <si>
    <t>62,5</t>
  </si>
  <si>
    <t>9/11</t>
  </si>
  <si>
    <t>81,8</t>
  </si>
  <si>
    <t>6/11</t>
  </si>
  <si>
    <t>54,5</t>
  </si>
  <si>
    <t>4/11</t>
  </si>
  <si>
    <t>36,3</t>
  </si>
  <si>
    <t>1/11</t>
  </si>
  <si>
    <t>9</t>
  </si>
  <si>
    <t>8/11</t>
  </si>
  <si>
    <t>72,7</t>
  </si>
  <si>
    <t>8/8</t>
  </si>
  <si>
    <t>Tres miembros
designados por las
Organizaciones Sindicales</t>
  </si>
  <si>
    <t>Tres miembros
designados por las
Organizaciones Empresariales</t>
  </si>
  <si>
    <t>5/8</t>
  </si>
  <si>
    <t>Asistencia de las y de los miembros del Consejo Social a los Plenos,
en función del órgano por el que fueron designados, en el ejercicio 2022</t>
  </si>
  <si>
    <t>CONSEJEROS/AS</t>
  </si>
  <si>
    <t>Asistentes al Pleno</t>
  </si>
  <si>
    <t>% Asistencia</t>
  </si>
  <si>
    <t>18/22</t>
  </si>
  <si>
    <t>19/22</t>
  </si>
  <si>
    <t>14/22</t>
  </si>
  <si>
    <t>17/22</t>
  </si>
  <si>
    <t>15/22</t>
  </si>
  <si>
    <t>20/22</t>
  </si>
  <si>
    <t>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</si>
</sst>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8"/>
      <name val="Arial"/>
    </font>
    <font>
      <b/>
      <sz val="15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Down">
        <fgColor auto="1"/>
        <bgColor theme="3" tint="0.79995117038483843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/>
      <diagonal/>
    </border>
    <border>
      <left style="thick">
        <color theme="2"/>
      </left>
      <right style="thick">
        <color theme="2"/>
      </right>
      <top style="thin">
        <color auto="1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n">
        <color auto="1"/>
      </bottom>
      <diagonal/>
    </border>
    <border>
      <left style="thick">
        <color theme="2"/>
      </left>
      <right style="thick">
        <color theme="2"/>
      </right>
      <top/>
      <bottom style="thick">
        <color theme="2"/>
      </bottom>
      <diagonal/>
    </border>
    <border>
      <left style="thick">
        <color theme="2"/>
      </left>
      <right style="thick">
        <color theme="2"/>
      </right>
      <top style="thin">
        <color auto="1"/>
      </top>
      <bottom/>
      <diagonal/>
    </border>
    <border>
      <left style="thick">
        <color theme="2"/>
      </left>
      <right style="thick">
        <color theme="2"/>
      </right>
      <top style="thin">
        <color auto="1"/>
      </top>
      <bottom style="thin">
        <color auto="1"/>
      </bottom>
      <diagonal/>
    </border>
    <border>
      <left style="thick">
        <color theme="2"/>
      </left>
      <right/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 style="thin">
        <color auto="1"/>
      </bottom>
      <diagonal/>
    </border>
    <border>
      <left/>
      <right/>
      <top style="thick">
        <color theme="2"/>
      </top>
      <bottom style="thin">
        <color auto="1"/>
      </bottom>
      <diagonal/>
    </border>
    <border>
      <left/>
      <right style="thick">
        <color theme="2"/>
      </right>
      <top style="thick">
        <color theme="2"/>
      </top>
      <bottom style="thin">
        <color auto="1"/>
      </bottom>
      <diagonal/>
    </border>
    <border>
      <left style="thick">
        <color theme="2"/>
      </left>
      <right style="thick">
        <color theme="2"/>
      </right>
      <top/>
      <bottom/>
      <diagonal/>
    </border>
    <border>
      <left style="thick">
        <color theme="2"/>
      </left>
      <right/>
      <top style="thin">
        <color auto="1"/>
      </top>
      <bottom style="thick">
        <color theme="2"/>
      </bottom>
      <diagonal/>
    </border>
    <border>
      <left/>
      <right/>
      <top style="thin">
        <color auto="1"/>
      </top>
      <bottom style="thick">
        <color theme="2"/>
      </bottom>
      <diagonal/>
    </border>
    <border>
      <left/>
      <right style="thick">
        <color theme="2"/>
      </right>
      <top style="thin">
        <color auto="1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/>
      <bottom style="thin">
        <color auto="1"/>
      </bottom>
      <diagonal/>
    </border>
    <border>
      <left style="thick">
        <color theme="2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1" fillId="0" borderId="11" xfId="0" applyNumberFormat="1" applyFont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/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0" fontId="0" fillId="0" borderId="0" xfId="0" applyNumberFormat="1"/>
    <xf numFmtId="0" fontId="1" fillId="3" borderId="21" xfId="0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3" borderId="23" xfId="0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3" borderId="20" xfId="0" applyFont="1" applyFill="1" applyBorder="1"/>
    <xf numFmtId="0" fontId="1" fillId="3" borderId="22" xfId="0" applyFont="1" applyFill="1" applyBorder="1"/>
    <xf numFmtId="0" fontId="1" fillId="4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4" borderId="26" xfId="0" applyFont="1" applyFill="1" applyBorder="1" applyAlignment="1">
      <alignment horizontal="center"/>
    </xf>
    <xf numFmtId="0" fontId="1" fillId="0" borderId="25" xfId="0" applyFont="1" applyBorder="1"/>
    <xf numFmtId="49" fontId="2" fillId="0" borderId="0" xfId="0" applyNumberFormat="1" applyFont="1" applyAlignment="1">
      <alignment horizontal="center" vertical="center"/>
    </xf>
    <xf numFmtId="0" fontId="1" fillId="0" borderId="39" xfId="0" applyFont="1" applyBorder="1"/>
    <xf numFmtId="0" fontId="1" fillId="3" borderId="39" xfId="0" applyFont="1" applyFill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center"/>
    </xf>
    <xf numFmtId="0" fontId="2" fillId="0" borderId="11" xfId="0" applyFont="1" applyBorder="1" applyAlignment="1">
      <alignment horizontal="right"/>
    </xf>
    <xf numFmtId="10" fontId="8" fillId="0" borderId="12" xfId="0" applyNumberFormat="1" applyFont="1" applyBorder="1"/>
    <xf numFmtId="10" fontId="8" fillId="0" borderId="13" xfId="0" applyNumberFormat="1" applyFont="1" applyBorder="1"/>
    <xf numFmtId="0" fontId="2" fillId="0" borderId="4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52A8-8823-481F-B2C5-1F81433A93EA}">
  <dimension ref="A1:N33"/>
  <sheetViews>
    <sheetView tabSelected="1" workbookViewId="0">
      <selection activeCell="A39" sqref="A39"/>
    </sheetView>
  </sheetViews>
  <sheetFormatPr baseColWidth="10" defaultRowHeight="12.75" x14ac:dyDescent="0.2"/>
  <cols>
    <col min="1" max="1" width="32.28515625" customWidth="1"/>
    <col min="2" max="12" width="7.28515625" customWidth="1"/>
    <col min="13" max="13" width="12.7109375" bestFit="1" customWidth="1"/>
    <col min="14" max="14" width="5" bestFit="1" customWidth="1"/>
  </cols>
  <sheetData>
    <row r="1" spans="1:14" ht="42" customHeight="1" thickTop="1" thickBot="1" x14ac:dyDescent="0.35">
      <c r="A1" s="82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3.5" customHeight="1" thickTop="1" thickBot="1" x14ac:dyDescent="0.25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6.5" thickTop="1" thickBot="1" x14ac:dyDescent="0.25">
      <c r="A3" s="51" t="s">
        <v>64</v>
      </c>
      <c r="B3" s="85" t="s">
        <v>38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51" t="s">
        <v>25</v>
      </c>
      <c r="N3" s="51" t="s">
        <v>26</v>
      </c>
    </row>
    <row r="4" spans="1:14" ht="18" customHeight="1" thickTop="1" x14ac:dyDescent="0.2">
      <c r="A4" s="38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0" t="s">
        <v>34</v>
      </c>
      <c r="N4" s="40" t="s">
        <v>27</v>
      </c>
    </row>
    <row r="5" spans="1:14" ht="18" customHeight="1" thickBot="1" x14ac:dyDescent="0.25">
      <c r="A5" s="86" t="s">
        <v>28</v>
      </c>
      <c r="B5" s="32"/>
      <c r="C5" s="32"/>
      <c r="D5" s="32"/>
      <c r="E5" s="32"/>
      <c r="F5" s="32"/>
      <c r="G5" s="32"/>
      <c r="H5" s="33"/>
      <c r="I5" s="32"/>
      <c r="J5" s="32"/>
      <c r="K5" s="32"/>
      <c r="L5" s="32"/>
      <c r="M5" s="34" t="s">
        <v>39</v>
      </c>
      <c r="N5" s="34" t="s">
        <v>40</v>
      </c>
    </row>
    <row r="6" spans="1:14" ht="18" customHeight="1" thickTop="1" thickBot="1" x14ac:dyDescent="0.25">
      <c r="A6" s="87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7" t="s">
        <v>34</v>
      </c>
      <c r="N6" s="37" t="s">
        <v>27</v>
      </c>
    </row>
    <row r="7" spans="1:14" ht="18" customHeight="1" thickTop="1" thickBot="1" x14ac:dyDescent="0.25">
      <c r="A7" s="88"/>
      <c r="B7" s="39"/>
      <c r="C7" s="39"/>
      <c r="D7" s="39"/>
      <c r="E7" s="70" t="s">
        <v>30</v>
      </c>
      <c r="F7" s="71"/>
      <c r="G7" s="71"/>
      <c r="H7" s="71"/>
      <c r="I7" s="71"/>
      <c r="J7" s="71"/>
      <c r="K7" s="71"/>
      <c r="L7" s="72"/>
      <c r="M7" s="40" t="s">
        <v>42</v>
      </c>
      <c r="N7" s="40" t="s">
        <v>27</v>
      </c>
    </row>
    <row r="8" spans="1:14" ht="18" customHeight="1" thickTop="1" x14ac:dyDescent="0.2">
      <c r="A8" s="89"/>
      <c r="B8" s="73"/>
      <c r="C8" s="74"/>
      <c r="D8" s="75"/>
      <c r="E8" s="39"/>
      <c r="F8" s="39"/>
      <c r="G8" s="39"/>
      <c r="H8" s="39"/>
      <c r="I8" s="39"/>
      <c r="J8" s="39"/>
      <c r="K8" s="39"/>
      <c r="L8" s="41"/>
      <c r="M8" s="40" t="s">
        <v>41</v>
      </c>
      <c r="N8" s="40" t="s">
        <v>43</v>
      </c>
    </row>
    <row r="9" spans="1:14" ht="18" customHeight="1" thickBot="1" x14ac:dyDescent="0.25">
      <c r="A9" s="86" t="s">
        <v>29</v>
      </c>
      <c r="B9" s="33"/>
      <c r="C9" s="32"/>
      <c r="D9" s="32"/>
      <c r="E9" s="32"/>
      <c r="F9" s="33"/>
      <c r="G9" s="32"/>
      <c r="H9" s="32"/>
      <c r="I9" s="32"/>
      <c r="J9" s="33"/>
      <c r="K9" s="33"/>
      <c r="L9" s="32"/>
      <c r="M9" s="34" t="s">
        <v>44</v>
      </c>
      <c r="N9" s="34" t="s">
        <v>45</v>
      </c>
    </row>
    <row r="10" spans="1:14" ht="18" customHeight="1" thickTop="1" thickBot="1" x14ac:dyDescent="0.25">
      <c r="A10" s="90"/>
      <c r="B10" s="36"/>
      <c r="C10" s="35"/>
      <c r="D10" s="36"/>
      <c r="E10" s="70" t="s">
        <v>30</v>
      </c>
      <c r="F10" s="71"/>
      <c r="G10" s="71"/>
      <c r="H10" s="71"/>
      <c r="I10" s="71"/>
      <c r="J10" s="71"/>
      <c r="K10" s="71"/>
      <c r="L10" s="72"/>
      <c r="M10" s="37" t="s">
        <v>46</v>
      </c>
      <c r="N10" s="37" t="s">
        <v>47</v>
      </c>
    </row>
    <row r="11" spans="1:14" ht="18" customHeight="1" thickTop="1" thickBot="1" x14ac:dyDescent="0.25">
      <c r="A11" s="90"/>
      <c r="B11" s="70"/>
      <c r="C11" s="71"/>
      <c r="D11" s="72"/>
      <c r="E11" s="48"/>
      <c r="F11" s="48"/>
      <c r="G11" s="36"/>
      <c r="H11" s="48"/>
      <c r="I11" s="48"/>
      <c r="J11" s="36"/>
      <c r="K11" s="36"/>
      <c r="L11" s="35"/>
      <c r="M11" s="37" t="s">
        <v>62</v>
      </c>
      <c r="N11" s="37" t="s">
        <v>48</v>
      </c>
    </row>
    <row r="12" spans="1:14" ht="18" customHeight="1" thickTop="1" x14ac:dyDescent="0.2">
      <c r="A12" s="91"/>
      <c r="B12" s="30"/>
      <c r="C12" s="30"/>
      <c r="D12" s="30"/>
      <c r="E12" s="39"/>
      <c r="F12" s="39"/>
      <c r="G12" s="39"/>
      <c r="H12" s="39"/>
      <c r="I12" s="39"/>
      <c r="J12" s="41"/>
      <c r="K12" s="41"/>
      <c r="L12" s="39"/>
      <c r="M12" s="40" t="s">
        <v>49</v>
      </c>
      <c r="N12" s="40" t="s">
        <v>50</v>
      </c>
    </row>
    <row r="13" spans="1:14" ht="18" customHeight="1" thickBot="1" x14ac:dyDescent="0.25">
      <c r="A13" s="94" t="s">
        <v>31</v>
      </c>
      <c r="B13" s="32"/>
      <c r="C13" s="32"/>
      <c r="D13" s="32"/>
      <c r="E13" s="33"/>
      <c r="F13" s="33"/>
      <c r="G13" s="42"/>
      <c r="H13" s="42"/>
      <c r="I13" s="33"/>
      <c r="J13" s="32"/>
      <c r="K13" s="33"/>
      <c r="L13" s="33"/>
      <c r="M13" s="43" t="s">
        <v>51</v>
      </c>
      <c r="N13" s="43" t="s">
        <v>52</v>
      </c>
    </row>
    <row r="14" spans="1:14" ht="18" customHeight="1" thickTop="1" thickBot="1" x14ac:dyDescent="0.25">
      <c r="A14" s="87"/>
      <c r="B14" s="35"/>
      <c r="C14" s="35"/>
      <c r="D14" s="36"/>
      <c r="E14" s="35"/>
      <c r="F14" s="35"/>
      <c r="G14" s="36"/>
      <c r="H14" s="35"/>
      <c r="I14" s="35"/>
      <c r="J14" s="36"/>
      <c r="K14" s="36"/>
      <c r="L14" s="35"/>
      <c r="M14" s="37" t="s">
        <v>44</v>
      </c>
      <c r="N14" s="37" t="s">
        <v>45</v>
      </c>
    </row>
    <row r="15" spans="1:14" ht="18" customHeight="1" thickTop="1" thickBot="1" x14ac:dyDescent="0.25">
      <c r="A15" s="87"/>
      <c r="B15" s="36"/>
      <c r="C15" s="36"/>
      <c r="D15" s="36"/>
      <c r="E15" s="36"/>
      <c r="F15" s="36"/>
      <c r="G15" s="36"/>
      <c r="H15" s="36"/>
      <c r="I15" s="35"/>
      <c r="J15" s="35"/>
      <c r="K15" s="35"/>
      <c r="L15" s="35"/>
      <c r="M15" s="37" t="s">
        <v>53</v>
      </c>
      <c r="N15" s="37" t="s">
        <v>54</v>
      </c>
    </row>
    <row r="16" spans="1:14" ht="18" customHeight="1" thickTop="1" x14ac:dyDescent="0.2">
      <c r="A16" s="88"/>
      <c r="B16" s="41"/>
      <c r="C16" s="41"/>
      <c r="D16" s="41"/>
      <c r="E16" s="41"/>
      <c r="F16" s="41"/>
      <c r="G16" s="41"/>
      <c r="H16" s="30"/>
      <c r="I16" s="41"/>
      <c r="J16" s="41"/>
      <c r="K16" s="41"/>
      <c r="L16" s="41"/>
      <c r="M16" s="31" t="s">
        <v>55</v>
      </c>
      <c r="N16" s="31" t="s">
        <v>56</v>
      </c>
    </row>
    <row r="17" spans="1:14" ht="18" customHeight="1" thickBot="1" x14ac:dyDescent="0.25">
      <c r="A17" s="86" t="s">
        <v>60</v>
      </c>
      <c r="B17" s="32"/>
      <c r="C17" s="32"/>
      <c r="D17" s="33"/>
      <c r="E17" s="33"/>
      <c r="F17" s="32"/>
      <c r="G17" s="32"/>
      <c r="H17" s="49"/>
      <c r="I17" s="49"/>
      <c r="J17" s="49"/>
      <c r="K17" s="49"/>
      <c r="L17" s="49"/>
      <c r="M17" s="34" t="s">
        <v>49</v>
      </c>
      <c r="N17" s="34" t="s">
        <v>50</v>
      </c>
    </row>
    <row r="18" spans="1:14" ht="18" customHeight="1" thickTop="1" thickBot="1" x14ac:dyDescent="0.25">
      <c r="A18" s="87"/>
      <c r="B18" s="35"/>
      <c r="C18" s="36"/>
      <c r="D18" s="35"/>
      <c r="E18" s="35"/>
      <c r="F18" s="35"/>
      <c r="G18" s="36"/>
      <c r="H18" s="35"/>
      <c r="I18" s="35"/>
      <c r="J18" s="35"/>
      <c r="K18" s="35"/>
      <c r="L18" s="35"/>
      <c r="M18" s="37" t="s">
        <v>49</v>
      </c>
      <c r="N18" s="37" t="s">
        <v>50</v>
      </c>
    </row>
    <row r="19" spans="1:14" ht="18" customHeight="1" thickTop="1" x14ac:dyDescent="0.2">
      <c r="A19" s="89"/>
      <c r="B19" s="39"/>
      <c r="C19" s="39"/>
      <c r="D19" s="50"/>
      <c r="E19" s="50"/>
      <c r="F19" s="39"/>
      <c r="G19" s="50"/>
      <c r="H19" s="39"/>
      <c r="I19" s="50"/>
      <c r="J19" s="50"/>
      <c r="K19" s="50"/>
      <c r="L19" s="50"/>
      <c r="M19" s="40" t="s">
        <v>53</v>
      </c>
      <c r="N19" s="40" t="s">
        <v>54</v>
      </c>
    </row>
    <row r="20" spans="1:14" ht="18" customHeight="1" thickBot="1" x14ac:dyDescent="0.25">
      <c r="A20" s="94" t="s">
        <v>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 t="s">
        <v>34</v>
      </c>
      <c r="N20" s="43" t="s">
        <v>27</v>
      </c>
    </row>
    <row r="21" spans="1:14" ht="18" customHeight="1" thickTop="1" thickBot="1" x14ac:dyDescent="0.25">
      <c r="A21" s="87"/>
      <c r="B21" s="35"/>
      <c r="C21" s="35"/>
      <c r="D21" s="35"/>
      <c r="E21" s="35"/>
      <c r="F21" s="35"/>
      <c r="G21" s="35"/>
      <c r="H21" s="35"/>
      <c r="I21" s="35"/>
      <c r="J21" s="36"/>
      <c r="K21" s="35"/>
      <c r="L21" s="35"/>
      <c r="M21" s="37" t="s">
        <v>39</v>
      </c>
      <c r="N21" s="37" t="s">
        <v>40</v>
      </c>
    </row>
    <row r="22" spans="1:14" ht="18" customHeight="1" thickTop="1" x14ac:dyDescent="0.2">
      <c r="A22" s="88"/>
      <c r="B22" s="30"/>
      <c r="C22" s="30"/>
      <c r="D22" s="30"/>
      <c r="E22" s="41"/>
      <c r="F22" s="30"/>
      <c r="G22" s="30"/>
      <c r="H22" s="30"/>
      <c r="I22" s="41"/>
      <c r="J22" s="41"/>
      <c r="K22" s="30"/>
      <c r="L22" s="30"/>
      <c r="M22" s="31" t="s">
        <v>57</v>
      </c>
      <c r="N22" s="31" t="s">
        <v>58</v>
      </c>
    </row>
    <row r="23" spans="1:14" ht="18" customHeight="1" x14ac:dyDescent="0.2">
      <c r="A23" s="52" t="s">
        <v>32</v>
      </c>
      <c r="B23" s="44"/>
      <c r="C23" s="44"/>
      <c r="D23" s="53"/>
      <c r="E23" s="44"/>
      <c r="F23" s="44"/>
      <c r="G23" s="44"/>
      <c r="H23" s="44"/>
      <c r="I23" s="44"/>
      <c r="J23" s="53"/>
      <c r="K23" s="44"/>
      <c r="L23" s="44"/>
      <c r="M23" s="45" t="s">
        <v>49</v>
      </c>
      <c r="N23" s="45" t="s">
        <v>50</v>
      </c>
    </row>
    <row r="24" spans="1:14" ht="18" customHeight="1" x14ac:dyDescent="0.2">
      <c r="A24" s="52" t="s">
        <v>33</v>
      </c>
      <c r="B24" s="44"/>
      <c r="C24" s="44"/>
      <c r="D24" s="44"/>
      <c r="E24" s="53"/>
      <c r="F24" s="44"/>
      <c r="G24" s="44"/>
      <c r="H24" s="44"/>
      <c r="I24" s="44"/>
      <c r="J24" s="44"/>
      <c r="K24" s="44"/>
      <c r="L24" s="44"/>
      <c r="M24" s="45" t="s">
        <v>39</v>
      </c>
      <c r="N24" s="45" t="s">
        <v>40</v>
      </c>
    </row>
    <row r="25" spans="1:14" ht="18" customHeight="1" thickBot="1" x14ac:dyDescent="0.25">
      <c r="A25" s="92" t="s">
        <v>35</v>
      </c>
      <c r="B25" s="42"/>
      <c r="C25" s="42"/>
      <c r="D25" s="42"/>
      <c r="E25" s="42"/>
      <c r="F25" s="33"/>
      <c r="G25" s="42"/>
      <c r="H25" s="42"/>
      <c r="I25" s="42"/>
      <c r="J25" s="42"/>
      <c r="K25" s="42"/>
      <c r="L25" s="42"/>
      <c r="M25" s="43" t="s">
        <v>39</v>
      </c>
      <c r="N25" s="43" t="s">
        <v>40</v>
      </c>
    </row>
    <row r="26" spans="1:14" ht="18" customHeight="1" thickTop="1" x14ac:dyDescent="0.2">
      <c r="A26" s="93"/>
      <c r="B26" s="30"/>
      <c r="C26" s="30"/>
      <c r="D26" s="41"/>
      <c r="E26" s="41"/>
      <c r="F26" s="30"/>
      <c r="G26" s="41"/>
      <c r="H26" s="30"/>
      <c r="I26" s="30"/>
      <c r="J26" s="30"/>
      <c r="K26" s="30"/>
      <c r="L26" s="30"/>
      <c r="M26" s="31" t="s">
        <v>57</v>
      </c>
      <c r="N26" s="31" t="s">
        <v>58</v>
      </c>
    </row>
    <row r="27" spans="1:14" ht="18" customHeight="1" thickBot="1" x14ac:dyDescent="0.25">
      <c r="A27" s="54" t="s">
        <v>15</v>
      </c>
      <c r="B27" s="32"/>
      <c r="C27" s="32"/>
      <c r="D27" s="32"/>
      <c r="E27" s="76" t="s">
        <v>30</v>
      </c>
      <c r="F27" s="77"/>
      <c r="G27" s="77"/>
      <c r="H27" s="77"/>
      <c r="I27" s="77"/>
      <c r="J27" s="77"/>
      <c r="K27" s="77"/>
      <c r="L27" s="78"/>
      <c r="M27" s="34" t="s">
        <v>42</v>
      </c>
      <c r="N27" s="34" t="s">
        <v>27</v>
      </c>
    </row>
    <row r="28" spans="1:14" ht="18" customHeight="1" thickTop="1" x14ac:dyDescent="0.2">
      <c r="A28" s="56" t="s">
        <v>23</v>
      </c>
      <c r="B28" s="79"/>
      <c r="C28" s="80"/>
      <c r="D28" s="81"/>
      <c r="E28" s="57"/>
      <c r="F28" s="57"/>
      <c r="G28" s="57"/>
      <c r="H28" s="57"/>
      <c r="I28" s="57"/>
      <c r="J28" s="57"/>
      <c r="K28" s="57"/>
      <c r="L28" s="57"/>
      <c r="M28" s="58" t="s">
        <v>59</v>
      </c>
      <c r="N28" s="58" t="s">
        <v>27</v>
      </c>
    </row>
    <row r="29" spans="1:14" ht="18" customHeight="1" x14ac:dyDescent="0.2">
      <c r="A29" s="60" t="s">
        <v>65</v>
      </c>
      <c r="B29" s="59" t="s">
        <v>67</v>
      </c>
      <c r="C29" s="59" t="s">
        <v>68</v>
      </c>
      <c r="D29" s="59" t="s">
        <v>69</v>
      </c>
      <c r="E29" s="59" t="s">
        <v>69</v>
      </c>
      <c r="F29" s="59" t="s">
        <v>70</v>
      </c>
      <c r="G29" s="59" t="s">
        <v>71</v>
      </c>
      <c r="H29" s="59" t="s">
        <v>72</v>
      </c>
      <c r="I29" s="59" t="s">
        <v>67</v>
      </c>
      <c r="J29" s="59" t="s">
        <v>73</v>
      </c>
      <c r="K29" s="59" t="s">
        <v>71</v>
      </c>
      <c r="L29" s="59" t="s">
        <v>67</v>
      </c>
      <c r="M29" s="55"/>
      <c r="N29" s="55"/>
    </row>
    <row r="30" spans="1:14" ht="18" customHeight="1" thickBot="1" x14ac:dyDescent="0.25">
      <c r="A30" s="60" t="s">
        <v>66</v>
      </c>
      <c r="B30" s="59">
        <v>81.819999999999993</v>
      </c>
      <c r="C30" s="59">
        <v>86.36</v>
      </c>
      <c r="D30" s="59">
        <v>63.64</v>
      </c>
      <c r="E30" s="59">
        <v>63.64</v>
      </c>
      <c r="F30" s="59">
        <v>77.27</v>
      </c>
      <c r="G30" s="59">
        <v>68.180000000000007</v>
      </c>
      <c r="H30" s="59">
        <v>90.91</v>
      </c>
      <c r="I30" s="59">
        <v>81.819999999999993</v>
      </c>
      <c r="J30" s="59">
        <v>59.09</v>
      </c>
      <c r="K30" s="59">
        <v>68.180000000000007</v>
      </c>
      <c r="L30" s="59">
        <v>81.819999999999993</v>
      </c>
      <c r="M30" s="55"/>
      <c r="N30" s="55"/>
    </row>
    <row r="31" spans="1:14" ht="3" customHeight="1" thickBot="1" x14ac:dyDescent="0.25"/>
    <row r="32" spans="1:14" ht="18" customHeight="1" thickTop="1" thickBot="1" x14ac:dyDescent="0.25">
      <c r="A32" s="46"/>
      <c r="B32" s="35"/>
      <c r="C32" s="67" t="s">
        <v>36</v>
      </c>
      <c r="D32" s="68"/>
      <c r="E32" s="36"/>
      <c r="F32" s="67" t="s">
        <v>37</v>
      </c>
      <c r="G32" s="69"/>
    </row>
    <row r="33" ht="13.5" thickTop="1" x14ac:dyDescent="0.2"/>
  </sheetData>
  <mergeCells count="16">
    <mergeCell ref="A1:N1"/>
    <mergeCell ref="B3:L3"/>
    <mergeCell ref="A5:A8"/>
    <mergeCell ref="A9:A12"/>
    <mergeCell ref="A25:A26"/>
    <mergeCell ref="A13:A16"/>
    <mergeCell ref="A17:A19"/>
    <mergeCell ref="A20:A22"/>
    <mergeCell ref="C32:D32"/>
    <mergeCell ref="F32:G32"/>
    <mergeCell ref="E7:L7"/>
    <mergeCell ref="B8:D8"/>
    <mergeCell ref="E10:L10"/>
    <mergeCell ref="B11:D11"/>
    <mergeCell ref="E27:L27"/>
    <mergeCell ref="B28:D28"/>
  </mergeCells>
  <phoneticPr fontId="7" type="noConversion"/>
  <pageMargins left="0.51181102362204722" right="0.51181102362204722" top="0.23622047244094491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workbookViewId="0">
      <selection activeCell="A2" sqref="A2"/>
    </sheetView>
  </sheetViews>
  <sheetFormatPr baseColWidth="10" defaultRowHeight="12.75" x14ac:dyDescent="0.2"/>
  <cols>
    <col min="1" max="1" width="15.7109375" bestFit="1" customWidth="1"/>
    <col min="2" max="2" width="7.42578125" bestFit="1" customWidth="1"/>
    <col min="3" max="3" width="7.28515625" bestFit="1" customWidth="1"/>
    <col min="4" max="4" width="7.7109375" bestFit="1" customWidth="1"/>
    <col min="5" max="5" width="8" bestFit="1" customWidth="1"/>
    <col min="6" max="8" width="7.28515625" bestFit="1" customWidth="1"/>
    <col min="9" max="9" width="7.42578125" bestFit="1" customWidth="1"/>
    <col min="10" max="12" width="7.28515625" bestFit="1" customWidth="1"/>
    <col min="13" max="13" width="3" bestFit="1" customWidth="1"/>
    <col min="14" max="14" width="3.7109375" bestFit="1" customWidth="1"/>
    <col min="15" max="15" width="8.28515625" bestFit="1" customWidth="1"/>
    <col min="16" max="16" width="7.28515625" bestFit="1" customWidth="1"/>
  </cols>
  <sheetData>
    <row r="1" spans="1:16" ht="18" x14ac:dyDescent="0.25">
      <c r="A1" s="2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thickBot="1" x14ac:dyDescent="0.25">
      <c r="A2" s="1"/>
      <c r="B2" s="28" t="s">
        <v>20</v>
      </c>
      <c r="C2" s="28" t="s">
        <v>20</v>
      </c>
      <c r="D2" s="28"/>
      <c r="E2" s="28"/>
      <c r="F2" s="28"/>
      <c r="G2" s="28"/>
      <c r="H2" s="28" t="s">
        <v>24</v>
      </c>
      <c r="I2" s="28"/>
      <c r="J2" s="28"/>
      <c r="K2" s="28"/>
      <c r="L2" s="28"/>
    </row>
    <row r="3" spans="1:16" ht="15" thickBot="1" x14ac:dyDescent="0.25">
      <c r="A3" s="1"/>
      <c r="B3" s="15">
        <v>44581</v>
      </c>
      <c r="C3" s="16">
        <v>44599</v>
      </c>
      <c r="D3" s="16">
        <v>44636</v>
      </c>
      <c r="E3" s="16">
        <v>44686</v>
      </c>
      <c r="F3" s="16">
        <v>44714</v>
      </c>
      <c r="G3" s="16">
        <v>44741</v>
      </c>
      <c r="H3" s="16">
        <v>44757</v>
      </c>
      <c r="I3" s="21">
        <v>44831</v>
      </c>
      <c r="J3" s="21">
        <v>44874</v>
      </c>
      <c r="K3" s="21">
        <v>44895</v>
      </c>
      <c r="L3" s="17">
        <v>44918</v>
      </c>
      <c r="M3" s="47" t="s">
        <v>21</v>
      </c>
      <c r="N3" s="47" t="s">
        <v>22</v>
      </c>
      <c r="O3" s="47" t="s">
        <v>21</v>
      </c>
      <c r="P3" s="47" t="s">
        <v>22</v>
      </c>
    </row>
    <row r="4" spans="1:16" ht="14.25" x14ac:dyDescent="0.2">
      <c r="A4" s="18" t="s">
        <v>3</v>
      </c>
      <c r="B4" s="19" t="s">
        <v>21</v>
      </c>
      <c r="C4" s="19" t="s">
        <v>21</v>
      </c>
      <c r="D4" s="19" t="s">
        <v>21</v>
      </c>
      <c r="E4" s="19" t="s">
        <v>21</v>
      </c>
      <c r="F4" s="19" t="s">
        <v>21</v>
      </c>
      <c r="G4" s="19" t="s">
        <v>21</v>
      </c>
      <c r="H4" s="19" t="s">
        <v>21</v>
      </c>
      <c r="I4" s="22" t="s">
        <v>21</v>
      </c>
      <c r="J4" s="22" t="s">
        <v>21</v>
      </c>
      <c r="K4" s="22" t="s">
        <v>21</v>
      </c>
      <c r="L4" s="20" t="s">
        <v>21</v>
      </c>
      <c r="M4">
        <f>COUNTIF(B4:L4, "SI")</f>
        <v>11</v>
      </c>
      <c r="N4">
        <f>COUNTIF(B4:L4, "NO")</f>
        <v>0</v>
      </c>
      <c r="O4" s="29">
        <f t="shared" ref="O4:P6" si="0">(M4/11)</f>
        <v>1</v>
      </c>
      <c r="P4" s="29">
        <f t="shared" si="0"/>
        <v>0</v>
      </c>
    </row>
    <row r="5" spans="1:16" ht="14.25" x14ac:dyDescent="0.2">
      <c r="A5" s="3" t="s">
        <v>4</v>
      </c>
      <c r="B5" s="4" t="s">
        <v>21</v>
      </c>
      <c r="C5" s="4" t="s">
        <v>21</v>
      </c>
      <c r="D5" s="4" t="s">
        <v>21</v>
      </c>
      <c r="E5" s="4" t="s">
        <v>21</v>
      </c>
      <c r="F5" s="4" t="s">
        <v>21</v>
      </c>
      <c r="G5" s="4" t="s">
        <v>21</v>
      </c>
      <c r="H5" s="4" t="s">
        <v>22</v>
      </c>
      <c r="I5" s="23" t="s">
        <v>21</v>
      </c>
      <c r="J5" s="23" t="s">
        <v>21</v>
      </c>
      <c r="K5" s="23" t="s">
        <v>21</v>
      </c>
      <c r="L5" s="5" t="s">
        <v>21</v>
      </c>
      <c r="M5">
        <f t="shared" ref="M5:M28" si="1">COUNTIF(B5:L5, "SI")</f>
        <v>10</v>
      </c>
      <c r="N5">
        <f t="shared" ref="N5:N28" si="2">COUNTIF(B5:L5, "NO")</f>
        <v>1</v>
      </c>
      <c r="O5" s="29">
        <f t="shared" si="0"/>
        <v>0.90909090909090906</v>
      </c>
      <c r="P5" s="29">
        <f t="shared" si="0"/>
        <v>9.0909090909090912E-2</v>
      </c>
    </row>
    <row r="6" spans="1:16" ht="14.25" x14ac:dyDescent="0.2">
      <c r="A6" s="3" t="s">
        <v>17</v>
      </c>
      <c r="B6" s="4" t="s">
        <v>21</v>
      </c>
      <c r="C6" s="4" t="s">
        <v>21</v>
      </c>
      <c r="D6" s="4" t="s">
        <v>21</v>
      </c>
      <c r="E6" s="4" t="s">
        <v>21</v>
      </c>
      <c r="F6" s="4" t="s">
        <v>21</v>
      </c>
      <c r="G6" s="4" t="s">
        <v>21</v>
      </c>
      <c r="H6" s="4" t="s">
        <v>21</v>
      </c>
      <c r="I6" s="23" t="s">
        <v>21</v>
      </c>
      <c r="J6" s="23" t="s">
        <v>21</v>
      </c>
      <c r="K6" s="23" t="s">
        <v>21</v>
      </c>
      <c r="L6" s="5" t="s">
        <v>21</v>
      </c>
      <c r="M6">
        <f t="shared" si="1"/>
        <v>11</v>
      </c>
      <c r="N6">
        <f t="shared" si="2"/>
        <v>0</v>
      </c>
      <c r="O6" s="29">
        <f t="shared" si="0"/>
        <v>1</v>
      </c>
      <c r="P6" s="29">
        <f t="shared" si="0"/>
        <v>0</v>
      </c>
    </row>
    <row r="7" spans="1:16" ht="14.25" x14ac:dyDescent="0.2">
      <c r="A7" s="3" t="s">
        <v>5</v>
      </c>
      <c r="B7" s="4"/>
      <c r="C7" s="4"/>
      <c r="D7" s="4"/>
      <c r="E7" s="4" t="s">
        <v>21</v>
      </c>
      <c r="F7" s="4" t="s">
        <v>21</v>
      </c>
      <c r="G7" s="4" t="s">
        <v>21</v>
      </c>
      <c r="H7" s="4" t="s">
        <v>21</v>
      </c>
      <c r="I7" s="23" t="s">
        <v>21</v>
      </c>
      <c r="J7" s="23" t="s">
        <v>21</v>
      </c>
      <c r="K7" s="23" t="s">
        <v>21</v>
      </c>
      <c r="L7" s="5" t="s">
        <v>22</v>
      </c>
      <c r="M7">
        <f t="shared" si="1"/>
        <v>7</v>
      </c>
      <c r="N7">
        <f t="shared" si="2"/>
        <v>1</v>
      </c>
      <c r="O7" s="29">
        <f>(M7/8)</f>
        <v>0.875</v>
      </c>
      <c r="P7" s="29">
        <f>(N7/8)</f>
        <v>0.125</v>
      </c>
    </row>
    <row r="8" spans="1:16" ht="14.25" x14ac:dyDescent="0.2">
      <c r="A8" s="3" t="s">
        <v>5</v>
      </c>
      <c r="B8" s="4" t="s">
        <v>21</v>
      </c>
      <c r="C8" s="4" t="s">
        <v>21</v>
      </c>
      <c r="D8" s="4" t="s">
        <v>21</v>
      </c>
      <c r="E8" s="4"/>
      <c r="F8" s="4"/>
      <c r="G8" s="4"/>
      <c r="H8" s="4"/>
      <c r="I8" s="23"/>
      <c r="J8" s="23"/>
      <c r="K8" s="23"/>
      <c r="L8" s="5"/>
      <c r="M8">
        <f t="shared" si="1"/>
        <v>3</v>
      </c>
      <c r="N8">
        <f t="shared" si="2"/>
        <v>0</v>
      </c>
      <c r="O8" s="29">
        <f>(M8/3)</f>
        <v>1</v>
      </c>
      <c r="P8" s="29">
        <f>(N8/3)</f>
        <v>0</v>
      </c>
    </row>
    <row r="9" spans="1:16" ht="14.25" x14ac:dyDescent="0.2">
      <c r="A9" s="3" t="s">
        <v>6</v>
      </c>
      <c r="B9" s="4" t="s">
        <v>22</v>
      </c>
      <c r="C9" s="4" t="s">
        <v>21</v>
      </c>
      <c r="D9" s="4" t="s">
        <v>21</v>
      </c>
      <c r="E9" s="4" t="s">
        <v>21</v>
      </c>
      <c r="F9" s="4" t="s">
        <v>22</v>
      </c>
      <c r="G9" s="4" t="s">
        <v>21</v>
      </c>
      <c r="H9" s="4" t="s">
        <v>21</v>
      </c>
      <c r="I9" s="23" t="s">
        <v>21</v>
      </c>
      <c r="J9" s="23" t="s">
        <v>22</v>
      </c>
      <c r="K9" s="23" t="s">
        <v>22</v>
      </c>
      <c r="L9" s="5" t="s">
        <v>21</v>
      </c>
      <c r="M9">
        <f t="shared" si="1"/>
        <v>7</v>
      </c>
      <c r="N9">
        <f t="shared" si="2"/>
        <v>4</v>
      </c>
      <c r="O9" s="29">
        <f>(M9/11)</f>
        <v>0.63636363636363635</v>
      </c>
      <c r="P9" s="29">
        <f>(N9/11)</f>
        <v>0.36363636363636365</v>
      </c>
    </row>
    <row r="10" spans="1:16" ht="14.25" x14ac:dyDescent="0.2">
      <c r="A10" s="3" t="s">
        <v>18</v>
      </c>
      <c r="B10" s="4"/>
      <c r="C10" s="4"/>
      <c r="D10" s="4"/>
      <c r="E10" s="4" t="s">
        <v>21</v>
      </c>
      <c r="F10" s="4" t="s">
        <v>21</v>
      </c>
      <c r="G10" s="4" t="s">
        <v>22</v>
      </c>
      <c r="H10" s="4" t="s">
        <v>21</v>
      </c>
      <c r="I10" s="23" t="s">
        <v>21</v>
      </c>
      <c r="J10" s="23" t="s">
        <v>22</v>
      </c>
      <c r="K10" s="23" t="s">
        <v>22</v>
      </c>
      <c r="L10" s="5" t="s">
        <v>21</v>
      </c>
      <c r="M10">
        <f t="shared" si="1"/>
        <v>5</v>
      </c>
      <c r="N10">
        <f t="shared" si="2"/>
        <v>3</v>
      </c>
      <c r="O10" s="29">
        <f>(M10/8)</f>
        <v>0.625</v>
      </c>
      <c r="P10" s="29">
        <f>(N10/8)</f>
        <v>0.375</v>
      </c>
    </row>
    <row r="11" spans="1:16" ht="14.25" x14ac:dyDescent="0.2">
      <c r="A11" s="3" t="s">
        <v>18</v>
      </c>
      <c r="B11" s="4" t="s">
        <v>22</v>
      </c>
      <c r="C11" s="4" t="s">
        <v>21</v>
      </c>
      <c r="D11" s="4" t="s">
        <v>22</v>
      </c>
      <c r="E11" s="4"/>
      <c r="F11" s="4"/>
      <c r="G11" s="4"/>
      <c r="H11" s="4"/>
      <c r="I11" s="23"/>
      <c r="J11" s="23"/>
      <c r="K11" s="23"/>
      <c r="L11" s="5"/>
      <c r="M11">
        <f t="shared" si="1"/>
        <v>1</v>
      </c>
      <c r="N11">
        <f t="shared" si="2"/>
        <v>2</v>
      </c>
      <c r="O11" s="29">
        <f>(M11/3)</f>
        <v>0.33333333333333331</v>
      </c>
      <c r="P11" s="29">
        <f>(N11/3)</f>
        <v>0.66666666666666663</v>
      </c>
    </row>
    <row r="12" spans="1:16" ht="14.25" x14ac:dyDescent="0.2">
      <c r="A12" s="3" t="s">
        <v>7</v>
      </c>
      <c r="B12" s="4" t="s">
        <v>21</v>
      </c>
      <c r="C12" s="4" t="s">
        <v>21</v>
      </c>
      <c r="D12" s="4" t="s">
        <v>21</v>
      </c>
      <c r="E12" s="4" t="s">
        <v>21</v>
      </c>
      <c r="F12" s="4" t="s">
        <v>21</v>
      </c>
      <c r="G12" s="4" t="s">
        <v>21</v>
      </c>
      <c r="H12" s="4" t="s">
        <v>21</v>
      </c>
      <c r="I12" s="23" t="s">
        <v>21</v>
      </c>
      <c r="J12" s="23" t="s">
        <v>22</v>
      </c>
      <c r="K12" s="23" t="s">
        <v>22</v>
      </c>
      <c r="L12" s="5" t="s">
        <v>21</v>
      </c>
      <c r="M12">
        <f t="shared" si="1"/>
        <v>9</v>
      </c>
      <c r="N12">
        <f t="shared" si="2"/>
        <v>2</v>
      </c>
      <c r="O12" s="29">
        <f t="shared" ref="O12:O26" si="3">(M12/11)</f>
        <v>0.81818181818181823</v>
      </c>
      <c r="P12" s="29">
        <f t="shared" ref="P12:P26" si="4">(N12/11)</f>
        <v>0.18181818181818182</v>
      </c>
    </row>
    <row r="13" spans="1:16" ht="14.25" x14ac:dyDescent="0.2">
      <c r="A13" s="3" t="s">
        <v>8</v>
      </c>
      <c r="B13" s="4" t="s">
        <v>21</v>
      </c>
      <c r="C13" s="4" t="s">
        <v>21</v>
      </c>
      <c r="D13" s="4" t="s">
        <v>21</v>
      </c>
      <c r="E13" s="4" t="s">
        <v>22</v>
      </c>
      <c r="F13" s="4" t="s">
        <v>22</v>
      </c>
      <c r="G13" s="4" t="s">
        <v>21</v>
      </c>
      <c r="H13" s="4" t="s">
        <v>21</v>
      </c>
      <c r="I13" s="23" t="s">
        <v>22</v>
      </c>
      <c r="J13" s="23" t="s">
        <v>21</v>
      </c>
      <c r="K13" s="23" t="s">
        <v>22</v>
      </c>
      <c r="L13" s="5" t="s">
        <v>22</v>
      </c>
      <c r="M13">
        <f t="shared" si="1"/>
        <v>6</v>
      </c>
      <c r="N13">
        <f t="shared" si="2"/>
        <v>5</v>
      </c>
      <c r="O13" s="29">
        <f t="shared" si="3"/>
        <v>0.54545454545454541</v>
      </c>
      <c r="P13" s="29">
        <f t="shared" si="4"/>
        <v>0.45454545454545453</v>
      </c>
    </row>
    <row r="14" spans="1:16" ht="14.25" x14ac:dyDescent="0.2">
      <c r="A14" s="3" t="s">
        <v>8</v>
      </c>
      <c r="B14" s="4" t="s">
        <v>21</v>
      </c>
      <c r="C14" s="4" t="s">
        <v>21</v>
      </c>
      <c r="D14" s="4" t="s">
        <v>22</v>
      </c>
      <c r="E14" s="4" t="s">
        <v>21</v>
      </c>
      <c r="F14" s="4" t="s">
        <v>21</v>
      </c>
      <c r="G14" s="4" t="s">
        <v>22</v>
      </c>
      <c r="H14" s="4" t="s">
        <v>21</v>
      </c>
      <c r="I14" s="23" t="s">
        <v>21</v>
      </c>
      <c r="J14" s="23" t="s">
        <v>22</v>
      </c>
      <c r="K14" s="23" t="s">
        <v>22</v>
      </c>
      <c r="L14" s="5" t="s">
        <v>21</v>
      </c>
      <c r="M14">
        <f t="shared" si="1"/>
        <v>7</v>
      </c>
      <c r="N14">
        <f t="shared" si="2"/>
        <v>4</v>
      </c>
      <c r="O14" s="29">
        <f t="shared" si="3"/>
        <v>0.63636363636363635</v>
      </c>
      <c r="P14" s="29">
        <f t="shared" si="4"/>
        <v>0.36363636363636365</v>
      </c>
    </row>
    <row r="15" spans="1:16" ht="14.25" x14ac:dyDescent="0.2">
      <c r="A15" s="3" t="s">
        <v>9</v>
      </c>
      <c r="B15" s="4" t="s">
        <v>22</v>
      </c>
      <c r="C15" s="4" t="s">
        <v>22</v>
      </c>
      <c r="D15" s="4" t="s">
        <v>22</v>
      </c>
      <c r="E15" s="4" t="s">
        <v>22</v>
      </c>
      <c r="F15" s="4" t="s">
        <v>22</v>
      </c>
      <c r="G15" s="4" t="s">
        <v>22</v>
      </c>
      <c r="H15" s="4" t="s">
        <v>22</v>
      </c>
      <c r="I15" s="23" t="s">
        <v>21</v>
      </c>
      <c r="J15" s="23" t="s">
        <v>21</v>
      </c>
      <c r="K15" s="23" t="s">
        <v>21</v>
      </c>
      <c r="L15" s="5" t="s">
        <v>21</v>
      </c>
      <c r="M15">
        <f t="shared" si="1"/>
        <v>4</v>
      </c>
      <c r="N15">
        <f t="shared" si="2"/>
        <v>7</v>
      </c>
      <c r="O15" s="29">
        <f t="shared" si="3"/>
        <v>0.36363636363636365</v>
      </c>
      <c r="P15" s="29">
        <f t="shared" si="4"/>
        <v>0.63636363636363635</v>
      </c>
    </row>
    <row r="16" spans="1:16" ht="14.25" x14ac:dyDescent="0.2">
      <c r="A16" s="3" t="s">
        <v>9</v>
      </c>
      <c r="B16" s="4" t="s">
        <v>22</v>
      </c>
      <c r="C16" s="4" t="s">
        <v>22</v>
      </c>
      <c r="D16" s="4" t="s">
        <v>22</v>
      </c>
      <c r="E16" s="4" t="s">
        <v>22</v>
      </c>
      <c r="F16" s="4" t="s">
        <v>22</v>
      </c>
      <c r="G16" s="4" t="s">
        <v>22</v>
      </c>
      <c r="H16" s="4" t="s">
        <v>21</v>
      </c>
      <c r="I16" s="23" t="s">
        <v>22</v>
      </c>
      <c r="J16" s="23" t="s">
        <v>22</v>
      </c>
      <c r="K16" s="23" t="s">
        <v>22</v>
      </c>
      <c r="L16" s="5" t="s">
        <v>22</v>
      </c>
      <c r="M16">
        <f t="shared" si="1"/>
        <v>1</v>
      </c>
      <c r="N16">
        <f t="shared" si="2"/>
        <v>10</v>
      </c>
      <c r="O16" s="29">
        <f t="shared" si="3"/>
        <v>9.0909090909090912E-2</v>
      </c>
      <c r="P16" s="29">
        <f t="shared" si="4"/>
        <v>0.90909090909090906</v>
      </c>
    </row>
    <row r="17" spans="1:16" ht="14.25" x14ac:dyDescent="0.2">
      <c r="A17" s="3" t="s">
        <v>10</v>
      </c>
      <c r="B17" s="4" t="s">
        <v>21</v>
      </c>
      <c r="C17" s="4" t="s">
        <v>21</v>
      </c>
      <c r="D17" s="4" t="s">
        <v>22</v>
      </c>
      <c r="E17" s="4" t="s">
        <v>22</v>
      </c>
      <c r="F17" s="4" t="s">
        <v>21</v>
      </c>
      <c r="G17" s="4" t="s">
        <v>21</v>
      </c>
      <c r="H17" s="4" t="s">
        <v>21</v>
      </c>
      <c r="I17" s="23" t="s">
        <v>21</v>
      </c>
      <c r="J17" s="23" t="s">
        <v>21</v>
      </c>
      <c r="K17" s="23" t="s">
        <v>21</v>
      </c>
      <c r="L17" s="5" t="s">
        <v>21</v>
      </c>
      <c r="M17">
        <f t="shared" si="1"/>
        <v>9</v>
      </c>
      <c r="N17">
        <f t="shared" si="2"/>
        <v>2</v>
      </c>
      <c r="O17" s="29">
        <f t="shared" si="3"/>
        <v>0.81818181818181823</v>
      </c>
      <c r="P17" s="29">
        <f t="shared" si="4"/>
        <v>0.18181818181818182</v>
      </c>
    </row>
    <row r="18" spans="1:16" ht="14.25" x14ac:dyDescent="0.2">
      <c r="A18" s="3" t="s">
        <v>11</v>
      </c>
      <c r="B18" s="4" t="s">
        <v>21</v>
      </c>
      <c r="C18" s="4" t="s">
        <v>22</v>
      </c>
      <c r="D18" s="4" t="s">
        <v>21</v>
      </c>
      <c r="E18" s="4" t="s">
        <v>21</v>
      </c>
      <c r="F18" s="4" t="s">
        <v>21</v>
      </c>
      <c r="G18" s="4" t="s">
        <v>22</v>
      </c>
      <c r="H18" s="4" t="s">
        <v>21</v>
      </c>
      <c r="I18" s="23" t="s">
        <v>21</v>
      </c>
      <c r="J18" s="23" t="s">
        <v>21</v>
      </c>
      <c r="K18" s="23" t="s">
        <v>21</v>
      </c>
      <c r="L18" s="5" t="s">
        <v>21</v>
      </c>
      <c r="M18">
        <f t="shared" si="1"/>
        <v>9</v>
      </c>
      <c r="N18">
        <f t="shared" si="2"/>
        <v>2</v>
      </c>
      <c r="O18" s="29">
        <f t="shared" si="3"/>
        <v>0.81818181818181823</v>
      </c>
      <c r="P18" s="29">
        <f t="shared" si="4"/>
        <v>0.18181818181818182</v>
      </c>
    </row>
    <row r="19" spans="1:16" ht="14.25" x14ac:dyDescent="0.2">
      <c r="A19" s="3" t="s">
        <v>11</v>
      </c>
      <c r="B19" s="4" t="s">
        <v>21</v>
      </c>
      <c r="C19" s="4" t="s">
        <v>21</v>
      </c>
      <c r="D19" s="4" t="s">
        <v>22</v>
      </c>
      <c r="E19" s="4" t="s">
        <v>22</v>
      </c>
      <c r="F19" s="4" t="s">
        <v>21</v>
      </c>
      <c r="G19" s="4" t="s">
        <v>22</v>
      </c>
      <c r="H19" s="4" t="s">
        <v>21</v>
      </c>
      <c r="I19" s="23" t="s">
        <v>22</v>
      </c>
      <c r="J19" s="23" t="s">
        <v>22</v>
      </c>
      <c r="K19" s="23" t="s">
        <v>22</v>
      </c>
      <c r="L19" s="5" t="s">
        <v>22</v>
      </c>
      <c r="M19">
        <f t="shared" si="1"/>
        <v>4</v>
      </c>
      <c r="N19">
        <f t="shared" si="2"/>
        <v>7</v>
      </c>
      <c r="O19" s="29">
        <f t="shared" si="3"/>
        <v>0.36363636363636365</v>
      </c>
      <c r="P19" s="29">
        <f t="shared" si="4"/>
        <v>0.63636363636363635</v>
      </c>
    </row>
    <row r="20" spans="1:16" ht="14.25" x14ac:dyDescent="0.2">
      <c r="A20" s="3" t="s">
        <v>12</v>
      </c>
      <c r="B20" s="4" t="s">
        <v>21</v>
      </c>
      <c r="C20" s="4" t="s">
        <v>21</v>
      </c>
      <c r="D20" s="4" t="s">
        <v>21</v>
      </c>
      <c r="E20" s="4" t="s">
        <v>21</v>
      </c>
      <c r="F20" s="4" t="s">
        <v>21</v>
      </c>
      <c r="G20" s="4" t="s">
        <v>21</v>
      </c>
      <c r="H20" s="4" t="s">
        <v>21</v>
      </c>
      <c r="I20" s="23" t="s">
        <v>21</v>
      </c>
      <c r="J20" s="23" t="s">
        <v>21</v>
      </c>
      <c r="K20" s="23" t="s">
        <v>21</v>
      </c>
      <c r="L20" s="5" t="s">
        <v>21</v>
      </c>
      <c r="M20">
        <f t="shared" si="1"/>
        <v>11</v>
      </c>
      <c r="N20">
        <f t="shared" si="2"/>
        <v>0</v>
      </c>
      <c r="O20" s="29">
        <f t="shared" si="3"/>
        <v>1</v>
      </c>
      <c r="P20" s="29">
        <f t="shared" si="4"/>
        <v>0</v>
      </c>
    </row>
    <row r="21" spans="1:16" ht="14.25" x14ac:dyDescent="0.2">
      <c r="A21" s="3" t="s">
        <v>12</v>
      </c>
      <c r="B21" s="4" t="s">
        <v>21</v>
      </c>
      <c r="C21" s="4" t="s">
        <v>21</v>
      </c>
      <c r="D21" s="4" t="s">
        <v>21</v>
      </c>
      <c r="E21" s="4" t="s">
        <v>21</v>
      </c>
      <c r="F21" s="4" t="s">
        <v>21</v>
      </c>
      <c r="G21" s="4" t="s">
        <v>21</v>
      </c>
      <c r="H21" s="4" t="s">
        <v>21</v>
      </c>
      <c r="I21" s="23" t="s">
        <v>21</v>
      </c>
      <c r="J21" s="23" t="s">
        <v>22</v>
      </c>
      <c r="K21" s="23" t="s">
        <v>21</v>
      </c>
      <c r="L21" s="5" t="s">
        <v>21</v>
      </c>
      <c r="M21">
        <f t="shared" si="1"/>
        <v>10</v>
      </c>
      <c r="N21">
        <f t="shared" si="2"/>
        <v>1</v>
      </c>
      <c r="O21" s="29">
        <f t="shared" si="3"/>
        <v>0.90909090909090906</v>
      </c>
      <c r="P21" s="29">
        <f t="shared" si="4"/>
        <v>9.0909090909090912E-2</v>
      </c>
    </row>
    <row r="22" spans="1:16" ht="14.25" x14ac:dyDescent="0.2">
      <c r="A22" s="3" t="s">
        <v>12</v>
      </c>
      <c r="B22" s="4" t="s">
        <v>21</v>
      </c>
      <c r="C22" s="4" t="s">
        <v>21</v>
      </c>
      <c r="D22" s="4" t="s">
        <v>21</v>
      </c>
      <c r="E22" s="4" t="s">
        <v>22</v>
      </c>
      <c r="F22" s="4" t="s">
        <v>21</v>
      </c>
      <c r="G22" s="4" t="s">
        <v>21</v>
      </c>
      <c r="H22" s="4" t="s">
        <v>21</v>
      </c>
      <c r="I22" s="23" t="s">
        <v>22</v>
      </c>
      <c r="J22" s="23" t="s">
        <v>22</v>
      </c>
      <c r="K22" s="23" t="s">
        <v>21</v>
      </c>
      <c r="L22" s="5" t="s">
        <v>21</v>
      </c>
      <c r="M22">
        <f t="shared" si="1"/>
        <v>8</v>
      </c>
      <c r="N22">
        <f t="shared" si="2"/>
        <v>3</v>
      </c>
      <c r="O22" s="29">
        <f t="shared" si="3"/>
        <v>0.72727272727272729</v>
      </c>
      <c r="P22" s="29">
        <f t="shared" si="4"/>
        <v>0.27272727272727271</v>
      </c>
    </row>
    <row r="23" spans="1:16" ht="14.25" x14ac:dyDescent="0.2">
      <c r="A23" s="3" t="s">
        <v>16</v>
      </c>
      <c r="B23" s="4" t="s">
        <v>21</v>
      </c>
      <c r="C23" s="4" t="s">
        <v>21</v>
      </c>
      <c r="D23" s="4" t="s">
        <v>22</v>
      </c>
      <c r="E23" s="4" t="s">
        <v>21</v>
      </c>
      <c r="F23" s="4" t="s">
        <v>21</v>
      </c>
      <c r="G23" s="4" t="s">
        <v>21</v>
      </c>
      <c r="H23" s="4" t="s">
        <v>21</v>
      </c>
      <c r="I23" s="23" t="s">
        <v>21</v>
      </c>
      <c r="J23" s="23" t="s">
        <v>22</v>
      </c>
      <c r="K23" s="23" t="s">
        <v>21</v>
      </c>
      <c r="L23" s="5" t="s">
        <v>21</v>
      </c>
      <c r="M23">
        <f t="shared" si="1"/>
        <v>9</v>
      </c>
      <c r="N23">
        <f t="shared" si="2"/>
        <v>2</v>
      </c>
      <c r="O23" s="29">
        <f t="shared" si="3"/>
        <v>0.81818181818181823</v>
      </c>
      <c r="P23" s="29">
        <f t="shared" si="4"/>
        <v>0.18181818181818182</v>
      </c>
    </row>
    <row r="24" spans="1:16" ht="14.25" x14ac:dyDescent="0.2">
      <c r="A24" s="3" t="s">
        <v>13</v>
      </c>
      <c r="B24" s="4" t="s">
        <v>21</v>
      </c>
      <c r="C24" s="4" t="s">
        <v>21</v>
      </c>
      <c r="D24" s="4" t="s">
        <v>21</v>
      </c>
      <c r="E24" s="4" t="s">
        <v>22</v>
      </c>
      <c r="F24" s="4" t="s">
        <v>21</v>
      </c>
      <c r="G24" s="4" t="s">
        <v>21</v>
      </c>
      <c r="H24" s="4" t="s">
        <v>21</v>
      </c>
      <c r="I24" s="23" t="s">
        <v>21</v>
      </c>
      <c r="J24" s="23" t="s">
        <v>21</v>
      </c>
      <c r="K24" s="23" t="s">
        <v>21</v>
      </c>
      <c r="L24" s="5" t="s">
        <v>21</v>
      </c>
      <c r="M24">
        <f t="shared" si="1"/>
        <v>10</v>
      </c>
      <c r="N24">
        <f t="shared" si="2"/>
        <v>1</v>
      </c>
      <c r="O24" s="29">
        <f t="shared" si="3"/>
        <v>0.90909090909090906</v>
      </c>
      <c r="P24" s="29">
        <f t="shared" si="4"/>
        <v>9.0909090909090912E-2</v>
      </c>
    </row>
    <row r="25" spans="1:16" ht="14.25" x14ac:dyDescent="0.2">
      <c r="A25" s="3" t="s">
        <v>14</v>
      </c>
      <c r="B25" s="4" t="s">
        <v>21</v>
      </c>
      <c r="C25" s="4" t="s">
        <v>21</v>
      </c>
      <c r="D25" s="4" t="s">
        <v>21</v>
      </c>
      <c r="E25" s="4" t="s">
        <v>21</v>
      </c>
      <c r="F25" s="4" t="s">
        <v>22</v>
      </c>
      <c r="G25" s="4" t="s">
        <v>21</v>
      </c>
      <c r="H25" s="4" t="s">
        <v>21</v>
      </c>
      <c r="I25" s="23" t="s">
        <v>21</v>
      </c>
      <c r="J25" s="23" t="s">
        <v>21</v>
      </c>
      <c r="K25" s="23" t="s">
        <v>21</v>
      </c>
      <c r="L25" s="5" t="s">
        <v>21</v>
      </c>
      <c r="M25">
        <f t="shared" si="1"/>
        <v>10</v>
      </c>
      <c r="N25">
        <f t="shared" si="2"/>
        <v>1</v>
      </c>
      <c r="O25" s="29">
        <f t="shared" si="3"/>
        <v>0.90909090909090906</v>
      </c>
      <c r="P25" s="29">
        <f t="shared" si="4"/>
        <v>9.0909090909090912E-2</v>
      </c>
    </row>
    <row r="26" spans="1:16" ht="14.25" x14ac:dyDescent="0.2">
      <c r="A26" s="3" t="s">
        <v>14</v>
      </c>
      <c r="B26" s="4" t="s">
        <v>21</v>
      </c>
      <c r="C26" s="4" t="s">
        <v>21</v>
      </c>
      <c r="D26" s="4" t="s">
        <v>22</v>
      </c>
      <c r="E26" s="4" t="s">
        <v>22</v>
      </c>
      <c r="F26" s="4" t="s">
        <v>21</v>
      </c>
      <c r="G26" s="4" t="s">
        <v>22</v>
      </c>
      <c r="H26" s="4" t="s">
        <v>21</v>
      </c>
      <c r="I26" s="23" t="s">
        <v>21</v>
      </c>
      <c r="J26" s="23" t="s">
        <v>21</v>
      </c>
      <c r="K26" s="23" t="s">
        <v>21</v>
      </c>
      <c r="L26" s="5" t="s">
        <v>21</v>
      </c>
      <c r="M26">
        <f t="shared" si="1"/>
        <v>8</v>
      </c>
      <c r="N26">
        <f t="shared" si="2"/>
        <v>3</v>
      </c>
      <c r="O26" s="29">
        <f t="shared" si="3"/>
        <v>0.72727272727272729</v>
      </c>
      <c r="P26" s="29">
        <f t="shared" si="4"/>
        <v>0.27272727272727271</v>
      </c>
    </row>
    <row r="27" spans="1:16" ht="14.25" x14ac:dyDescent="0.2">
      <c r="A27" s="3" t="s">
        <v>23</v>
      </c>
      <c r="B27" s="4"/>
      <c r="C27" s="4"/>
      <c r="D27" s="4"/>
      <c r="E27" s="4" t="s">
        <v>21</v>
      </c>
      <c r="F27" s="4" t="s">
        <v>21</v>
      </c>
      <c r="G27" s="4" t="s">
        <v>21</v>
      </c>
      <c r="H27" s="4" t="s">
        <v>21</v>
      </c>
      <c r="I27" s="23" t="s">
        <v>21</v>
      </c>
      <c r="J27" s="23" t="s">
        <v>21</v>
      </c>
      <c r="K27" s="23" t="s">
        <v>21</v>
      </c>
      <c r="L27" s="5" t="s">
        <v>21</v>
      </c>
      <c r="M27">
        <f t="shared" si="1"/>
        <v>8</v>
      </c>
      <c r="N27">
        <f t="shared" si="2"/>
        <v>0</v>
      </c>
      <c r="O27" s="29">
        <f>(M27/8)</f>
        <v>1</v>
      </c>
      <c r="P27" s="29">
        <f>(N27/8)</f>
        <v>0</v>
      </c>
    </row>
    <row r="28" spans="1:16" ht="14.25" x14ac:dyDescent="0.2">
      <c r="A28" s="3" t="s">
        <v>15</v>
      </c>
      <c r="B28" s="4" t="s">
        <v>21</v>
      </c>
      <c r="C28" s="4" t="s">
        <v>21</v>
      </c>
      <c r="D28" s="4" t="s">
        <v>21</v>
      </c>
      <c r="E28" s="4"/>
      <c r="F28" s="4"/>
      <c r="G28" s="4"/>
      <c r="H28" s="4"/>
      <c r="I28" s="23"/>
      <c r="J28" s="23"/>
      <c r="K28" s="23"/>
      <c r="L28" s="5"/>
      <c r="M28">
        <f t="shared" si="1"/>
        <v>3</v>
      </c>
      <c r="N28">
        <f t="shared" si="2"/>
        <v>0</v>
      </c>
      <c r="O28" s="29">
        <f>(M28/3)</f>
        <v>1</v>
      </c>
      <c r="P28" s="29">
        <f>(N28/3)</f>
        <v>0</v>
      </c>
    </row>
    <row r="29" spans="1:16" ht="15" thickBot="1" x14ac:dyDescent="0.25">
      <c r="A29" s="10"/>
      <c r="B29" s="11"/>
      <c r="C29" s="11"/>
      <c r="D29" s="11"/>
      <c r="E29" s="11"/>
      <c r="F29" s="4"/>
      <c r="G29" s="11"/>
      <c r="H29" s="11"/>
      <c r="I29" s="24"/>
      <c r="J29" s="24"/>
      <c r="K29" s="24"/>
      <c r="L29" s="12"/>
    </row>
    <row r="30" spans="1:16" ht="15" x14ac:dyDescent="0.25">
      <c r="A30" s="64" t="s">
        <v>0</v>
      </c>
      <c r="B30" s="13">
        <f t="shared" ref="B30:L30" si="5">COUNTIF(B4:B28, "SI")</f>
        <v>18</v>
      </c>
      <c r="C30" s="13">
        <f t="shared" si="5"/>
        <v>19</v>
      </c>
      <c r="D30" s="13">
        <f t="shared" si="5"/>
        <v>14</v>
      </c>
      <c r="E30" s="13">
        <f t="shared" si="5"/>
        <v>14</v>
      </c>
      <c r="F30" s="13">
        <f t="shared" si="5"/>
        <v>17</v>
      </c>
      <c r="G30" s="13">
        <f t="shared" si="5"/>
        <v>15</v>
      </c>
      <c r="H30" s="13">
        <f t="shared" si="5"/>
        <v>20</v>
      </c>
      <c r="I30" s="25">
        <f t="shared" si="5"/>
        <v>18</v>
      </c>
      <c r="J30" s="25">
        <f t="shared" si="5"/>
        <v>13</v>
      </c>
      <c r="K30" s="25">
        <f t="shared" si="5"/>
        <v>15</v>
      </c>
      <c r="L30" s="14">
        <f t="shared" si="5"/>
        <v>18</v>
      </c>
    </row>
    <row r="31" spans="1:16" ht="15" x14ac:dyDescent="0.25">
      <c r="A31" s="65" t="s">
        <v>1</v>
      </c>
      <c r="B31" s="6">
        <f t="shared" ref="B31:L31" si="6">COUNTIF(B4:B28, "NO")</f>
        <v>4</v>
      </c>
      <c r="C31" s="6">
        <f t="shared" si="6"/>
        <v>3</v>
      </c>
      <c r="D31" s="6">
        <f t="shared" si="6"/>
        <v>8</v>
      </c>
      <c r="E31" s="6">
        <f t="shared" si="6"/>
        <v>8</v>
      </c>
      <c r="F31" s="6">
        <f t="shared" si="6"/>
        <v>5</v>
      </c>
      <c r="G31" s="6">
        <f t="shared" si="6"/>
        <v>7</v>
      </c>
      <c r="H31" s="6">
        <f t="shared" si="6"/>
        <v>2</v>
      </c>
      <c r="I31" s="26">
        <f t="shared" si="6"/>
        <v>4</v>
      </c>
      <c r="J31" s="26">
        <f t="shared" si="6"/>
        <v>9</v>
      </c>
      <c r="K31" s="26">
        <f t="shared" si="6"/>
        <v>7</v>
      </c>
      <c r="L31" s="7">
        <f t="shared" si="6"/>
        <v>4</v>
      </c>
    </row>
    <row r="32" spans="1:16" ht="15.75" thickBot="1" x14ac:dyDescent="0.3">
      <c r="A32" s="66" t="s">
        <v>2</v>
      </c>
      <c r="B32" s="8">
        <f t="shared" ref="B32:L32" si="7">SUM(B30:B31)</f>
        <v>22</v>
      </c>
      <c r="C32" s="8">
        <f t="shared" si="7"/>
        <v>22</v>
      </c>
      <c r="D32" s="8">
        <f t="shared" si="7"/>
        <v>22</v>
      </c>
      <c r="E32" s="8">
        <f t="shared" si="7"/>
        <v>22</v>
      </c>
      <c r="F32" s="8">
        <f t="shared" si="7"/>
        <v>22</v>
      </c>
      <c r="G32" s="8">
        <f t="shared" si="7"/>
        <v>22</v>
      </c>
      <c r="H32" s="8">
        <f t="shared" si="7"/>
        <v>22</v>
      </c>
      <c r="I32" s="27">
        <f t="shared" si="7"/>
        <v>22</v>
      </c>
      <c r="J32" s="27">
        <f t="shared" si="7"/>
        <v>22</v>
      </c>
      <c r="K32" s="27">
        <f t="shared" si="7"/>
        <v>22</v>
      </c>
      <c r="L32" s="9">
        <f t="shared" si="7"/>
        <v>22</v>
      </c>
    </row>
    <row r="33" spans="1:12" ht="15.75" thickBot="1" x14ac:dyDescent="0.3">
      <c r="A33" s="61" t="s">
        <v>66</v>
      </c>
      <c r="B33" s="62">
        <f>(B30/22)</f>
        <v>0.81818181818181823</v>
      </c>
      <c r="C33" s="62">
        <f t="shared" ref="C33:L33" si="8">(C30/22)</f>
        <v>0.86363636363636365</v>
      </c>
      <c r="D33" s="62">
        <f t="shared" si="8"/>
        <v>0.63636363636363635</v>
      </c>
      <c r="E33" s="62">
        <f t="shared" si="8"/>
        <v>0.63636363636363635</v>
      </c>
      <c r="F33" s="62">
        <f t="shared" si="8"/>
        <v>0.77272727272727271</v>
      </c>
      <c r="G33" s="62">
        <f t="shared" si="8"/>
        <v>0.68181818181818177</v>
      </c>
      <c r="H33" s="62">
        <f t="shared" si="8"/>
        <v>0.90909090909090906</v>
      </c>
      <c r="I33" s="62">
        <f t="shared" si="8"/>
        <v>0.81818181818181823</v>
      </c>
      <c r="J33" s="62">
        <f t="shared" si="8"/>
        <v>0.59090909090909094</v>
      </c>
      <c r="K33" s="62">
        <f t="shared" si="8"/>
        <v>0.68181818181818177</v>
      </c>
      <c r="L33" s="63">
        <f t="shared" si="8"/>
        <v>0.81818181818181823</v>
      </c>
    </row>
  </sheetData>
  <phoneticPr fontId="4" type="noConversion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Memoria</vt:lpstr>
      <vt:lpstr>Hoja2</vt:lpstr>
    </vt:vector>
  </TitlesOfParts>
  <Company>Universidad de Murcia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Juan Jose Franco Caravaca</cp:lastModifiedBy>
  <cp:lastPrinted>2023-07-18T07:45:14Z</cp:lastPrinted>
  <dcterms:created xsi:type="dcterms:W3CDTF">2006-02-15T15:09:18Z</dcterms:created>
  <dcterms:modified xsi:type="dcterms:W3CDTF">2023-07-18T08:07:01Z</dcterms:modified>
</cp:coreProperties>
</file>